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Sheet1!$A$2:$N$68</definedName>
    <definedName name="_xlnm.Print_Area" localSheetId="0">Sheet1!$A$1:$L$68</definedName>
  </definedNames>
  <calcPr calcId="144525"/>
</workbook>
</file>

<file path=xl/sharedStrings.xml><?xml version="1.0" encoding="utf-8"?>
<sst xmlns="http://schemas.openxmlformats.org/spreadsheetml/2006/main" count="250" uniqueCount="162">
  <si>
    <t>国家税务总局浠水县税务局2022年第2季度欠税清册</t>
  </si>
  <si>
    <t>序号</t>
  </si>
  <si>
    <t>纳税人名称</t>
  </si>
  <si>
    <t>统一社会信用代码（纳税人识别号）</t>
  </si>
  <si>
    <t>法定代表人（负责人）</t>
  </si>
  <si>
    <t>证件类型</t>
  </si>
  <si>
    <t>证件号码</t>
  </si>
  <si>
    <t>生产经营地址</t>
  </si>
  <si>
    <t>合计欠税（元）</t>
  </si>
  <si>
    <t>欠税税种</t>
  </si>
  <si>
    <t>欠税余额（元）</t>
  </si>
  <si>
    <t>今年新欠（元）</t>
  </si>
  <si>
    <t>往年陈欠（元）</t>
  </si>
  <si>
    <t>湖北鼎骐建筑劳务有限公司</t>
  </si>
  <si>
    <t>914211253034479770</t>
  </si>
  <si>
    <t>严国旗</t>
  </si>
  <si>
    <t>身份证</t>
  </si>
  <si>
    <t>422127********5830</t>
  </si>
  <si>
    <t>浠水县绿杨乡冷水井街106号</t>
  </si>
  <si>
    <t>增值税</t>
  </si>
  <si>
    <t>城市维护建设税</t>
  </si>
  <si>
    <t>浠水顺成服装贸易有限公司</t>
  </si>
  <si>
    <t>91421125MA49GBM697</t>
  </si>
  <si>
    <t>陈小满</t>
  </si>
  <si>
    <t>421126********3821</t>
  </si>
  <si>
    <t>浠水县洗马镇河西街卫生路3号</t>
  </si>
  <si>
    <t>湖北中禾粮油股份有限公司</t>
  </si>
  <si>
    <t>914211257707903281</t>
  </si>
  <si>
    <t>陈新友</t>
  </si>
  <si>
    <t>422127********5</t>
  </si>
  <si>
    <t>浠水县巴河镇七铺村</t>
  </si>
  <si>
    <t>房产税</t>
  </si>
  <si>
    <t>城镇土地使用税</t>
  </si>
  <si>
    <t>环境保护税</t>
  </si>
  <si>
    <t>湖北九天辰新型建材有限公司</t>
  </si>
  <si>
    <t>91421125MA498LEG3A</t>
  </si>
  <si>
    <t>周军</t>
  </si>
  <si>
    <t>421125********0314</t>
  </si>
  <si>
    <t>浠水县清泉镇桃树窝村二组</t>
  </si>
  <si>
    <t>浠水县白莲镇食品营业所</t>
  </si>
  <si>
    <t>421125707005534</t>
  </si>
  <si>
    <t>郭佑求</t>
  </si>
  <si>
    <t>421125********5518</t>
  </si>
  <si>
    <t>白莲镇莲花南街</t>
  </si>
  <si>
    <t>湖北新棱钢砂有限公司</t>
  </si>
  <si>
    <t>421125722026325</t>
  </si>
  <si>
    <t>涂浩益</t>
  </si>
  <si>
    <t>421125********8237</t>
  </si>
  <si>
    <t>浠水县关口镇长流湾</t>
  </si>
  <si>
    <t>浠水县竹瓦镇食品营业所</t>
  </si>
  <si>
    <t>421125180664030</t>
  </si>
  <si>
    <t>乐成合</t>
  </si>
  <si>
    <t>421125********6716</t>
  </si>
  <si>
    <t>浠水县竹瓦镇竹瓦街</t>
  </si>
  <si>
    <t>企业所得税</t>
  </si>
  <si>
    <t>黄冈市新诚建筑劳务有限公司</t>
  </si>
  <si>
    <t>91421125MA49BDGQ2F</t>
  </si>
  <si>
    <t>陈新平</t>
  </si>
  <si>
    <t>422127********2311</t>
  </si>
  <si>
    <t>浠水县竹瓦镇竹瓦大道272号</t>
  </si>
  <si>
    <t>湖北上赢贸易有限公司</t>
  </si>
  <si>
    <t>914211250754924681</t>
  </si>
  <si>
    <t>陈小双</t>
  </si>
  <si>
    <t>422121********0434</t>
  </si>
  <si>
    <t>浠水县清泉镇翟港路玫瑰花园</t>
  </si>
  <si>
    <t>旺前集团浠水鞋业有限公司</t>
  </si>
  <si>
    <t>91421125060662663R</t>
  </si>
  <si>
    <t>王前</t>
  </si>
  <si>
    <t>420601********3535</t>
  </si>
  <si>
    <t>浠水经济开发区闻一多大道特1号</t>
  </si>
  <si>
    <t>浠水县中鑫窑炉机械设备有限责任公司</t>
  </si>
  <si>
    <t>91421125757014586G</t>
  </si>
  <si>
    <t>余洪坤</t>
  </si>
  <si>
    <t>422127********0053</t>
  </si>
  <si>
    <t>浠水经济开发区洪山工业园</t>
  </si>
  <si>
    <t>个人所得税</t>
  </si>
  <si>
    <t>湖北省冠成生物降解塑料制品有限公司</t>
  </si>
  <si>
    <t>91421100676456323Q</t>
  </si>
  <si>
    <t>闵宜桂</t>
  </si>
  <si>
    <t>421125********6420</t>
  </si>
  <si>
    <t>浠水县经济开发区洪山工业园</t>
  </si>
  <si>
    <t>浠水经纬服装股份有限公司</t>
  </si>
  <si>
    <t>91421100777568711J</t>
  </si>
  <si>
    <t>姜干权</t>
  </si>
  <si>
    <t>422323********0717</t>
  </si>
  <si>
    <t>浠水县洪山工业园</t>
  </si>
  <si>
    <t>湖北泰源医疗器械有限公司</t>
  </si>
  <si>
    <t>91421125557005925N</t>
  </si>
  <si>
    <t>童汉香</t>
  </si>
  <si>
    <t>421125********0101</t>
  </si>
  <si>
    <t>浠水县清泉镇双桥路50号</t>
  </si>
  <si>
    <t>湖北美璐服饰有限公司</t>
  </si>
  <si>
    <t>91421125MA48BJLD3F</t>
  </si>
  <si>
    <t>李志华</t>
  </si>
  <si>
    <t>420281********5472</t>
  </si>
  <si>
    <t>浠水经济开发区青园国际大市场北二区10栋108室</t>
  </si>
  <si>
    <t>湖北普威塑业有限公司</t>
  </si>
  <si>
    <t>91421125066119442D</t>
  </si>
  <si>
    <t>杨前斌</t>
  </si>
  <si>
    <t>420700********5650</t>
  </si>
  <si>
    <t>浠水县散花镇</t>
  </si>
  <si>
    <t>浠水鄂东货物装卸服务有限公司</t>
  </si>
  <si>
    <t>914211256826920582</t>
  </si>
  <si>
    <t>李又云</t>
  </si>
  <si>
    <t>421125********7037</t>
  </si>
  <si>
    <t>散花镇李渡村桥北路</t>
  </si>
  <si>
    <t>湖北子胜商贸有限公司</t>
  </si>
  <si>
    <t>91421125MA487CM45P</t>
  </si>
  <si>
    <t>杨保胜</t>
  </si>
  <si>
    <t>421125********7954</t>
  </si>
  <si>
    <t>浠水县经济开发区散花工业园滨江新区滨江四路</t>
  </si>
  <si>
    <t>湖北宏大玻璃制品股份有限公司</t>
  </si>
  <si>
    <t>91421100576994837L</t>
  </si>
  <si>
    <t>涂信</t>
  </si>
  <si>
    <t>421125********0057</t>
  </si>
  <si>
    <t>浠水神州轴承制造有限公司</t>
  </si>
  <si>
    <t>91421125764134738E</t>
  </si>
  <si>
    <t>周幸福</t>
  </si>
  <si>
    <t>422127********6736</t>
  </si>
  <si>
    <t>浠水经济开发区瞿港路</t>
  </si>
  <si>
    <t>土地增值税</t>
  </si>
  <si>
    <t>浠水县天华置业有限公司</t>
  </si>
  <si>
    <t>914211255769639184</t>
  </si>
  <si>
    <t>程源</t>
  </si>
  <si>
    <t>421125********0350</t>
  </si>
  <si>
    <t>浠水县清泉镇丽文大道663号</t>
  </si>
  <si>
    <t>浠水天下置业有限公司</t>
  </si>
  <si>
    <t>914211256884969393</t>
  </si>
  <si>
    <t>李司进</t>
  </si>
  <si>
    <t>421125********7012</t>
  </si>
  <si>
    <t>浠水县清泉镇莲花池社区二组</t>
  </si>
  <si>
    <t>印花税</t>
  </si>
  <si>
    <t>湖北广嘉置业有限公司</t>
  </si>
  <si>
    <t>421125695130070</t>
  </si>
  <si>
    <t>李勇</t>
  </si>
  <si>
    <t>420124********7511</t>
  </si>
  <si>
    <t>黄冈市黄州区十三坡8号</t>
  </si>
  <si>
    <t>湖北安复顺置业有限公司</t>
  </si>
  <si>
    <t>914211255627382264</t>
  </si>
  <si>
    <t>钟仕华</t>
  </si>
  <si>
    <t>422123********3516</t>
  </si>
  <si>
    <t>湖北省浠水县清泉镇经济开发区胡弄社区翟港路</t>
  </si>
  <si>
    <t>湖北恒宇消防工程有限公司浠水分公司</t>
  </si>
  <si>
    <t>9142112533182942XM</t>
  </si>
  <si>
    <t>杨爱民</t>
  </si>
  <si>
    <t>421125********2718</t>
  </si>
  <si>
    <t>浠水经济开发区洪山村安时大道140号</t>
  </si>
  <si>
    <t>湖北禹之后建筑劳务有限公司</t>
  </si>
  <si>
    <t>91421100MA48JHE51N</t>
  </si>
  <si>
    <t>李杰</t>
  </si>
  <si>
    <t>421125********0317</t>
  </si>
  <si>
    <t>黄冈市浠水县清泉镇安时大道33号3栋1601室</t>
  </si>
  <si>
    <t>湖北盛世鹏兴建筑劳务有限公司</t>
  </si>
  <si>
    <t>91421125MA48R66DX6</t>
  </si>
  <si>
    <t>李鹏</t>
  </si>
  <si>
    <t>422127********5216</t>
  </si>
  <si>
    <t>浠水县清泉镇翟港路福港家园A栋101号</t>
  </si>
  <si>
    <t>湖北久翔劳务有限公司</t>
  </si>
  <si>
    <t>914211253165511082</t>
  </si>
  <si>
    <t>姜伟</t>
  </si>
  <si>
    <t>421125********5211</t>
  </si>
  <si>
    <t>浠水县清泉镇凤栖路6-16号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</si>
</sst>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right"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8"/>
  <sheetViews>
    <sheetView tabSelected="1" workbookViewId="0">
      <selection activeCell="G2" sqref="G2"/>
    </sheetView>
  </sheetViews>
  <sheetFormatPr defaultColWidth="9" defaultRowHeight="13.5"/>
  <cols>
    <col min="1" max="1" width="4.625" style="2" customWidth="1"/>
    <col min="2" max="2" width="14.5" style="3" customWidth="1"/>
    <col min="3" max="3" width="14.625" style="3" customWidth="1"/>
    <col min="4" max="4" width="10.625" style="3" customWidth="1"/>
    <col min="5" max="5" width="7" style="3" customWidth="1"/>
    <col min="6" max="6" width="13.25" style="3" customWidth="1"/>
    <col min="7" max="7" width="17.125" style="3" customWidth="1"/>
    <col min="8" max="8" width="14.625" style="3" customWidth="1"/>
    <col min="9" max="9" width="13.75" style="3" customWidth="1"/>
    <col min="10" max="10" width="14.625" style="4" customWidth="1"/>
    <col min="11" max="11" width="10.375" style="3" customWidth="1"/>
    <col min="12" max="12" width="14.625" style="5" customWidth="1"/>
    <col min="13" max="14" width="16" style="6" customWidth="1"/>
    <col min="15" max="16384" width="9" style="2"/>
  </cols>
  <sheetData>
    <row r="1" ht="35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7"/>
      <c r="N1" s="17"/>
    </row>
    <row r="2" s="1" customFormat="1" ht="40.5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8" t="s">
        <v>10</v>
      </c>
      <c r="K2" s="18" t="s">
        <v>11</v>
      </c>
      <c r="L2" s="18" t="s">
        <v>12</v>
      </c>
      <c r="M2" s="6"/>
      <c r="N2" s="6"/>
    </row>
    <row r="3" spans="1:12">
      <c r="A3" s="9">
        <v>1</v>
      </c>
      <c r="B3" s="9" t="s">
        <v>13</v>
      </c>
      <c r="C3" s="9" t="s">
        <v>14</v>
      </c>
      <c r="D3" s="9" t="s">
        <v>15</v>
      </c>
      <c r="E3" s="10" t="s">
        <v>16</v>
      </c>
      <c r="F3" s="9" t="s">
        <v>17</v>
      </c>
      <c r="G3" s="9" t="s">
        <v>18</v>
      </c>
      <c r="H3" s="9">
        <f>SUM(J3:J4)</f>
        <v>488872.62</v>
      </c>
      <c r="I3" s="15" t="s">
        <v>19</v>
      </c>
      <c r="J3" s="15">
        <v>484463.08</v>
      </c>
      <c r="K3" s="15">
        <v>0</v>
      </c>
      <c r="L3" s="19">
        <f>J3-K3</f>
        <v>484463.08</v>
      </c>
    </row>
    <row r="4" spans="1:12">
      <c r="A4" s="11"/>
      <c r="B4" s="11"/>
      <c r="C4" s="11" t="s">
        <v>14</v>
      </c>
      <c r="D4" s="11" t="s">
        <v>15</v>
      </c>
      <c r="E4" s="12"/>
      <c r="F4" s="11"/>
      <c r="G4" s="11" t="s">
        <v>18</v>
      </c>
      <c r="H4" s="11"/>
      <c r="I4" s="15" t="s">
        <v>20</v>
      </c>
      <c r="J4" s="15">
        <v>4409.54</v>
      </c>
      <c r="K4" s="15">
        <v>0</v>
      </c>
      <c r="L4" s="19">
        <f t="shared" ref="L4:L35" si="0">J4-K4</f>
        <v>4409.54</v>
      </c>
    </row>
    <row r="5" spans="1:12">
      <c r="A5" s="9">
        <v>2</v>
      </c>
      <c r="B5" s="9" t="s">
        <v>21</v>
      </c>
      <c r="C5" s="9" t="s">
        <v>22</v>
      </c>
      <c r="D5" s="9" t="s">
        <v>23</v>
      </c>
      <c r="E5" s="10" t="s">
        <v>16</v>
      </c>
      <c r="F5" s="9" t="s">
        <v>24</v>
      </c>
      <c r="G5" s="9" t="s">
        <v>25</v>
      </c>
      <c r="H5" s="9">
        <f>SUM(J5:J6)</f>
        <v>39919.56</v>
      </c>
      <c r="I5" s="15" t="s">
        <v>19</v>
      </c>
      <c r="J5" s="15">
        <v>37971.01</v>
      </c>
      <c r="K5" s="15">
        <v>0</v>
      </c>
      <c r="L5" s="19">
        <f t="shared" si="0"/>
        <v>37971.01</v>
      </c>
    </row>
    <row r="6" spans="1:12">
      <c r="A6" s="11"/>
      <c r="B6" s="11"/>
      <c r="C6" s="11"/>
      <c r="D6" s="11"/>
      <c r="E6" s="12"/>
      <c r="F6" s="11"/>
      <c r="G6" s="11"/>
      <c r="H6" s="11"/>
      <c r="I6" s="15" t="s">
        <v>20</v>
      </c>
      <c r="J6" s="15">
        <v>1948.55</v>
      </c>
      <c r="K6" s="15">
        <v>0</v>
      </c>
      <c r="L6" s="19">
        <f t="shared" si="0"/>
        <v>1948.55</v>
      </c>
    </row>
    <row r="7" spans="1:12">
      <c r="A7" s="9">
        <v>3</v>
      </c>
      <c r="B7" s="9" t="s">
        <v>26</v>
      </c>
      <c r="C7" s="9" t="s">
        <v>27</v>
      </c>
      <c r="D7" s="9" t="s">
        <v>28</v>
      </c>
      <c r="E7" s="10" t="s">
        <v>16</v>
      </c>
      <c r="F7" s="9" t="s">
        <v>29</v>
      </c>
      <c r="G7" s="9" t="s">
        <v>30</v>
      </c>
      <c r="H7" s="9">
        <f>SUM(J7:J9)</f>
        <v>374991.77</v>
      </c>
      <c r="I7" s="15" t="s">
        <v>31</v>
      </c>
      <c r="J7" s="15">
        <v>88314.57</v>
      </c>
      <c r="K7" s="15">
        <v>0</v>
      </c>
      <c r="L7" s="19">
        <f t="shared" si="0"/>
        <v>88314.57</v>
      </c>
    </row>
    <row r="8" spans="1:12">
      <c r="A8" s="13"/>
      <c r="B8" s="13"/>
      <c r="C8" s="13"/>
      <c r="D8" s="13"/>
      <c r="E8" s="14"/>
      <c r="F8" s="13"/>
      <c r="G8" s="13"/>
      <c r="H8" s="13"/>
      <c r="I8" s="15" t="s">
        <v>32</v>
      </c>
      <c r="J8" s="15">
        <v>274601.3</v>
      </c>
      <c r="K8" s="15">
        <v>0</v>
      </c>
      <c r="L8" s="19">
        <f t="shared" si="0"/>
        <v>274601.3</v>
      </c>
    </row>
    <row r="9" spans="1:12">
      <c r="A9" s="11"/>
      <c r="B9" s="11"/>
      <c r="C9" s="11"/>
      <c r="D9" s="11"/>
      <c r="E9" s="12"/>
      <c r="F9" s="11"/>
      <c r="G9" s="11"/>
      <c r="H9" s="11"/>
      <c r="I9" s="15" t="s">
        <v>33</v>
      </c>
      <c r="J9" s="15">
        <v>12075.9</v>
      </c>
      <c r="K9" s="15">
        <v>0</v>
      </c>
      <c r="L9" s="19">
        <f t="shared" si="0"/>
        <v>12075.9</v>
      </c>
    </row>
    <row r="10" spans="1:12">
      <c r="A10" s="9">
        <v>4</v>
      </c>
      <c r="B10" s="9" t="s">
        <v>34</v>
      </c>
      <c r="C10" s="9" t="s">
        <v>35</v>
      </c>
      <c r="D10" s="9" t="s">
        <v>36</v>
      </c>
      <c r="E10" s="10" t="s">
        <v>16</v>
      </c>
      <c r="F10" s="9" t="s">
        <v>37</v>
      </c>
      <c r="G10" s="9" t="s">
        <v>38</v>
      </c>
      <c r="H10" s="9">
        <f>SUM(J10:J12)</f>
        <v>253385.75</v>
      </c>
      <c r="I10" s="15" t="s">
        <v>19</v>
      </c>
      <c r="J10" s="15">
        <v>247144.69</v>
      </c>
      <c r="K10" s="15">
        <v>0</v>
      </c>
      <c r="L10" s="19">
        <f t="shared" si="0"/>
        <v>247144.69</v>
      </c>
    </row>
    <row r="11" spans="1:12">
      <c r="A11" s="13"/>
      <c r="B11" s="13"/>
      <c r="C11" s="13"/>
      <c r="D11" s="13"/>
      <c r="E11" s="14"/>
      <c r="F11" s="13"/>
      <c r="G11" s="13"/>
      <c r="H11" s="13"/>
      <c r="I11" s="15" t="s">
        <v>20</v>
      </c>
      <c r="J11" s="15">
        <v>3553.06</v>
      </c>
      <c r="K11" s="15">
        <v>0</v>
      </c>
      <c r="L11" s="19">
        <f t="shared" si="0"/>
        <v>3553.06</v>
      </c>
    </row>
    <row r="12" spans="1:12">
      <c r="A12" s="11"/>
      <c r="B12" s="11"/>
      <c r="C12" s="11"/>
      <c r="D12" s="11"/>
      <c r="E12" s="12"/>
      <c r="F12" s="11"/>
      <c r="G12" s="11"/>
      <c r="H12" s="11"/>
      <c r="I12" s="15" t="s">
        <v>33</v>
      </c>
      <c r="J12" s="15">
        <v>2688</v>
      </c>
      <c r="K12" s="15">
        <v>0</v>
      </c>
      <c r="L12" s="19">
        <f t="shared" si="0"/>
        <v>2688</v>
      </c>
    </row>
    <row r="13" spans="1:12">
      <c r="A13" s="9">
        <v>5</v>
      </c>
      <c r="B13" s="9" t="s">
        <v>39</v>
      </c>
      <c r="C13" s="9" t="s">
        <v>40</v>
      </c>
      <c r="D13" s="9" t="s">
        <v>41</v>
      </c>
      <c r="E13" s="10" t="s">
        <v>16</v>
      </c>
      <c r="F13" s="9" t="s">
        <v>42</v>
      </c>
      <c r="G13" s="9" t="s">
        <v>43</v>
      </c>
      <c r="H13" s="9">
        <f>J13+J14</f>
        <v>5036.48</v>
      </c>
      <c r="I13" s="15" t="s">
        <v>31</v>
      </c>
      <c r="J13" s="15">
        <v>4923</v>
      </c>
      <c r="K13" s="15">
        <v>273.5</v>
      </c>
      <c r="L13" s="19">
        <f t="shared" si="0"/>
        <v>4649.5</v>
      </c>
    </row>
    <row r="14" spans="1:12">
      <c r="A14" s="11"/>
      <c r="B14" s="11"/>
      <c r="C14" s="11"/>
      <c r="D14" s="11"/>
      <c r="E14" s="12"/>
      <c r="F14" s="11"/>
      <c r="G14" s="11"/>
      <c r="H14" s="11"/>
      <c r="I14" s="15" t="s">
        <v>32</v>
      </c>
      <c r="J14" s="15">
        <v>113.48</v>
      </c>
      <c r="K14" s="15">
        <v>28.37</v>
      </c>
      <c r="L14" s="19">
        <f t="shared" si="0"/>
        <v>85.11</v>
      </c>
    </row>
    <row r="15" spans="1:12">
      <c r="A15" s="9">
        <v>6</v>
      </c>
      <c r="B15" s="9" t="s">
        <v>44</v>
      </c>
      <c r="C15" s="9" t="s">
        <v>45</v>
      </c>
      <c r="D15" s="9" t="s">
        <v>46</v>
      </c>
      <c r="E15" s="10" t="s">
        <v>16</v>
      </c>
      <c r="F15" s="9" t="s">
        <v>47</v>
      </c>
      <c r="G15" s="9" t="s">
        <v>48</v>
      </c>
      <c r="H15" s="9">
        <f>SUM(J15:J18)</f>
        <v>1891907.87</v>
      </c>
      <c r="I15" s="15" t="s">
        <v>19</v>
      </c>
      <c r="J15" s="15">
        <v>1863457.76</v>
      </c>
      <c r="K15" s="15">
        <v>0</v>
      </c>
      <c r="L15" s="19">
        <f t="shared" si="0"/>
        <v>1863457.76</v>
      </c>
    </row>
    <row r="16" spans="1:12">
      <c r="A16" s="13"/>
      <c r="B16" s="13"/>
      <c r="C16" s="13"/>
      <c r="D16" s="13"/>
      <c r="E16" s="14"/>
      <c r="F16" s="13"/>
      <c r="G16" s="13"/>
      <c r="H16" s="13"/>
      <c r="I16" s="15" t="s">
        <v>20</v>
      </c>
      <c r="J16" s="15">
        <v>22793.61</v>
      </c>
      <c r="K16" s="15">
        <v>0</v>
      </c>
      <c r="L16" s="19">
        <f t="shared" si="0"/>
        <v>22793.61</v>
      </c>
    </row>
    <row r="17" spans="1:12">
      <c r="A17" s="13"/>
      <c r="B17" s="13"/>
      <c r="C17" s="13"/>
      <c r="D17" s="13"/>
      <c r="E17" s="14"/>
      <c r="F17" s="13"/>
      <c r="G17" s="13"/>
      <c r="H17" s="13"/>
      <c r="I17" s="15" t="s">
        <v>31</v>
      </c>
      <c r="J17" s="15">
        <v>4914</v>
      </c>
      <c r="K17" s="15">
        <v>0</v>
      </c>
      <c r="L17" s="19">
        <f t="shared" si="0"/>
        <v>4914</v>
      </c>
    </row>
    <row r="18" spans="1:12">
      <c r="A18" s="11"/>
      <c r="B18" s="11"/>
      <c r="C18" s="11"/>
      <c r="D18" s="11"/>
      <c r="E18" s="12"/>
      <c r="F18" s="11"/>
      <c r="G18" s="11"/>
      <c r="H18" s="11"/>
      <c r="I18" s="15" t="s">
        <v>32</v>
      </c>
      <c r="J18" s="15">
        <v>742.5</v>
      </c>
      <c r="K18" s="15">
        <v>0</v>
      </c>
      <c r="L18" s="19">
        <f t="shared" si="0"/>
        <v>742.5</v>
      </c>
    </row>
    <row r="19" ht="27" spans="1:12">
      <c r="A19" s="15">
        <v>7</v>
      </c>
      <c r="B19" s="15" t="s">
        <v>49</v>
      </c>
      <c r="C19" s="15" t="s">
        <v>50</v>
      </c>
      <c r="D19" s="15" t="s">
        <v>51</v>
      </c>
      <c r="E19" s="16" t="s">
        <v>16</v>
      </c>
      <c r="F19" s="15" t="s">
        <v>52</v>
      </c>
      <c r="G19" s="15" t="s">
        <v>53</v>
      </c>
      <c r="H19" s="15">
        <f>J19</f>
        <v>2808.51</v>
      </c>
      <c r="I19" s="15" t="s">
        <v>54</v>
      </c>
      <c r="J19" s="15">
        <v>2808.51</v>
      </c>
      <c r="K19" s="15">
        <v>0</v>
      </c>
      <c r="L19" s="19">
        <f t="shared" si="0"/>
        <v>2808.51</v>
      </c>
    </row>
    <row r="20" spans="1:12">
      <c r="A20" s="9">
        <v>8</v>
      </c>
      <c r="B20" s="9" t="s">
        <v>55</v>
      </c>
      <c r="C20" s="9" t="s">
        <v>56</v>
      </c>
      <c r="D20" s="9" t="s">
        <v>57</v>
      </c>
      <c r="E20" s="10" t="s">
        <v>16</v>
      </c>
      <c r="F20" s="9" t="s">
        <v>58</v>
      </c>
      <c r="G20" s="9" t="s">
        <v>59</v>
      </c>
      <c r="H20" s="9">
        <f>SUM(J20:J22)</f>
        <v>45204.09</v>
      </c>
      <c r="I20" s="15" t="s">
        <v>19</v>
      </c>
      <c r="J20" s="15">
        <v>37708.01</v>
      </c>
      <c r="K20" s="15">
        <v>37708.01</v>
      </c>
      <c r="L20" s="19">
        <f t="shared" si="0"/>
        <v>0</v>
      </c>
    </row>
    <row r="21" spans="1:12">
      <c r="A21" s="13"/>
      <c r="B21" s="13"/>
      <c r="C21" s="13"/>
      <c r="D21" s="13"/>
      <c r="E21" s="14"/>
      <c r="F21" s="13"/>
      <c r="G21" s="13"/>
      <c r="H21" s="13"/>
      <c r="I21" s="15" t="s">
        <v>54</v>
      </c>
      <c r="J21" s="15">
        <v>5224.24</v>
      </c>
      <c r="K21" s="15">
        <v>5224.24</v>
      </c>
      <c r="L21" s="19">
        <f t="shared" si="0"/>
        <v>0</v>
      </c>
    </row>
    <row r="22" spans="1:12">
      <c r="A22" s="11"/>
      <c r="B22" s="11"/>
      <c r="C22" s="11"/>
      <c r="D22" s="11"/>
      <c r="E22" s="12"/>
      <c r="F22" s="11"/>
      <c r="G22" s="11"/>
      <c r="H22" s="11"/>
      <c r="I22" s="15" t="s">
        <v>20</v>
      </c>
      <c r="J22" s="15">
        <v>2271.84</v>
      </c>
      <c r="K22" s="15">
        <v>2271.84</v>
      </c>
      <c r="L22" s="19">
        <f t="shared" si="0"/>
        <v>0</v>
      </c>
    </row>
    <row r="23" ht="27" spans="1:12">
      <c r="A23" s="15">
        <v>9</v>
      </c>
      <c r="B23" s="15" t="s">
        <v>60</v>
      </c>
      <c r="C23" s="15" t="s">
        <v>61</v>
      </c>
      <c r="D23" s="15" t="s">
        <v>62</v>
      </c>
      <c r="E23" s="16" t="s">
        <v>16</v>
      </c>
      <c r="F23" s="15" t="s">
        <v>63</v>
      </c>
      <c r="G23" s="15" t="s">
        <v>64</v>
      </c>
      <c r="H23" s="15">
        <f>J23</f>
        <v>40400</v>
      </c>
      <c r="I23" s="15" t="s">
        <v>19</v>
      </c>
      <c r="J23" s="15">
        <v>40400</v>
      </c>
      <c r="K23" s="15">
        <v>0</v>
      </c>
      <c r="L23" s="19">
        <f t="shared" si="0"/>
        <v>40400</v>
      </c>
    </row>
    <row r="24" spans="1:12">
      <c r="A24" s="9">
        <v>10</v>
      </c>
      <c r="B24" s="9" t="s">
        <v>65</v>
      </c>
      <c r="C24" s="9" t="s">
        <v>66</v>
      </c>
      <c r="D24" s="9" t="s">
        <v>67</v>
      </c>
      <c r="E24" s="10" t="s">
        <v>16</v>
      </c>
      <c r="F24" s="9" t="s">
        <v>68</v>
      </c>
      <c r="G24" s="9" t="s">
        <v>69</v>
      </c>
      <c r="H24" s="9">
        <f>SUM(J24:J25)</f>
        <v>405444.06</v>
      </c>
      <c r="I24" s="15" t="s">
        <v>19</v>
      </c>
      <c r="J24" s="15">
        <v>344093.02</v>
      </c>
      <c r="K24" s="15">
        <v>0</v>
      </c>
      <c r="L24" s="19">
        <f t="shared" si="0"/>
        <v>344093.02</v>
      </c>
    </row>
    <row r="25" spans="1:12">
      <c r="A25" s="11"/>
      <c r="B25" s="11"/>
      <c r="C25" s="11"/>
      <c r="D25" s="11"/>
      <c r="E25" s="12"/>
      <c r="F25" s="11"/>
      <c r="G25" s="11"/>
      <c r="H25" s="11"/>
      <c r="I25" s="15" t="s">
        <v>32</v>
      </c>
      <c r="J25" s="15">
        <v>61351.04</v>
      </c>
      <c r="K25" s="15">
        <v>0</v>
      </c>
      <c r="L25" s="19">
        <f t="shared" si="0"/>
        <v>61351.04</v>
      </c>
    </row>
    <row r="26" spans="1:12">
      <c r="A26" s="9">
        <v>11</v>
      </c>
      <c r="B26" s="9" t="s">
        <v>70</v>
      </c>
      <c r="C26" s="9" t="s">
        <v>71</v>
      </c>
      <c r="D26" s="9" t="s">
        <v>72</v>
      </c>
      <c r="E26" s="10" t="s">
        <v>16</v>
      </c>
      <c r="F26" s="9" t="s">
        <v>73</v>
      </c>
      <c r="G26" s="9" t="s">
        <v>74</v>
      </c>
      <c r="H26" s="9">
        <f>SUM(J26:J28)</f>
        <v>456182.43</v>
      </c>
      <c r="I26" s="15" t="s">
        <v>19</v>
      </c>
      <c r="J26" s="15">
        <v>428534.94</v>
      </c>
      <c r="K26" s="15">
        <v>0</v>
      </c>
      <c r="L26" s="19">
        <f t="shared" si="0"/>
        <v>428534.94</v>
      </c>
    </row>
    <row r="27" ht="21" customHeight="1" spans="1:12">
      <c r="A27" s="13"/>
      <c r="B27" s="13"/>
      <c r="C27" s="13"/>
      <c r="D27" s="13"/>
      <c r="E27" s="14"/>
      <c r="F27" s="13"/>
      <c r="G27" s="13"/>
      <c r="H27" s="13"/>
      <c r="I27" s="15" t="s">
        <v>75</v>
      </c>
      <c r="J27" s="15">
        <v>96</v>
      </c>
      <c r="K27" s="15">
        <v>0</v>
      </c>
      <c r="L27" s="19">
        <f t="shared" si="0"/>
        <v>96</v>
      </c>
    </row>
    <row r="28" ht="16" customHeight="1" spans="1:12">
      <c r="A28" s="11"/>
      <c r="B28" s="11"/>
      <c r="C28" s="11"/>
      <c r="D28" s="11"/>
      <c r="E28" s="12"/>
      <c r="F28" s="11"/>
      <c r="G28" s="11"/>
      <c r="H28" s="11"/>
      <c r="I28" s="15" t="s">
        <v>20</v>
      </c>
      <c r="J28" s="15">
        <v>27551.49</v>
      </c>
      <c r="K28" s="15">
        <v>0</v>
      </c>
      <c r="L28" s="19">
        <f t="shared" si="0"/>
        <v>27551.49</v>
      </c>
    </row>
    <row r="29" ht="23" customHeight="1" spans="1:12">
      <c r="A29" s="9">
        <v>12</v>
      </c>
      <c r="B29" s="9" t="s">
        <v>76</v>
      </c>
      <c r="C29" s="9" t="s">
        <v>77</v>
      </c>
      <c r="D29" s="9" t="s">
        <v>78</v>
      </c>
      <c r="E29" s="10" t="s">
        <v>16</v>
      </c>
      <c r="F29" s="9" t="s">
        <v>79</v>
      </c>
      <c r="G29" s="9" t="s">
        <v>80</v>
      </c>
      <c r="H29" s="9">
        <f>SUM(J29:J30)</f>
        <v>74024.09</v>
      </c>
      <c r="I29" s="15" t="s">
        <v>31</v>
      </c>
      <c r="J29" s="15">
        <v>10880.44</v>
      </c>
      <c r="K29" s="15">
        <v>0</v>
      </c>
      <c r="L29" s="19">
        <f t="shared" si="0"/>
        <v>10880.44</v>
      </c>
    </row>
    <row r="30" ht="29" customHeight="1" spans="1:12">
      <c r="A30" s="11"/>
      <c r="B30" s="11"/>
      <c r="C30" s="11"/>
      <c r="D30" s="11"/>
      <c r="E30" s="12"/>
      <c r="F30" s="11"/>
      <c r="G30" s="11"/>
      <c r="H30" s="11"/>
      <c r="I30" s="15" t="s">
        <v>32</v>
      </c>
      <c r="J30" s="15">
        <v>63143.65</v>
      </c>
      <c r="K30" s="15">
        <v>0</v>
      </c>
      <c r="L30" s="19">
        <f t="shared" si="0"/>
        <v>63143.65</v>
      </c>
    </row>
    <row r="31" ht="33" customHeight="1" spans="1:12">
      <c r="A31" s="15">
        <v>13</v>
      </c>
      <c r="B31" s="15" t="s">
        <v>81</v>
      </c>
      <c r="C31" s="15" t="s">
        <v>82</v>
      </c>
      <c r="D31" s="15" t="s">
        <v>83</v>
      </c>
      <c r="E31" s="16" t="s">
        <v>16</v>
      </c>
      <c r="F31" s="15" t="s">
        <v>84</v>
      </c>
      <c r="G31" s="15" t="s">
        <v>85</v>
      </c>
      <c r="H31" s="15">
        <f>J31</f>
        <v>329679.35</v>
      </c>
      <c r="I31" s="15" t="s">
        <v>19</v>
      </c>
      <c r="J31" s="15">
        <v>329679.35</v>
      </c>
      <c r="K31" s="15">
        <v>0</v>
      </c>
      <c r="L31" s="19">
        <f t="shared" si="0"/>
        <v>329679.35</v>
      </c>
    </row>
    <row r="32" spans="1:12">
      <c r="A32" s="9">
        <v>14</v>
      </c>
      <c r="B32" s="9" t="s">
        <v>86</v>
      </c>
      <c r="C32" s="9" t="s">
        <v>87</v>
      </c>
      <c r="D32" s="9" t="s">
        <v>88</v>
      </c>
      <c r="E32" s="10" t="s">
        <v>16</v>
      </c>
      <c r="F32" s="9" t="s">
        <v>89</v>
      </c>
      <c r="G32" s="9" t="s">
        <v>90</v>
      </c>
      <c r="H32" s="9">
        <f>SUM(J32:J35)</f>
        <v>404795.62</v>
      </c>
      <c r="I32" s="15" t="s">
        <v>19</v>
      </c>
      <c r="J32" s="15">
        <v>377644.63</v>
      </c>
      <c r="K32" s="15">
        <v>0</v>
      </c>
      <c r="L32" s="19">
        <f t="shared" si="0"/>
        <v>377644.63</v>
      </c>
    </row>
    <row r="33" spans="1:12">
      <c r="A33" s="13"/>
      <c r="B33" s="13"/>
      <c r="C33" s="13"/>
      <c r="D33" s="13"/>
      <c r="E33" s="14"/>
      <c r="F33" s="13"/>
      <c r="G33" s="13"/>
      <c r="H33" s="13"/>
      <c r="I33" s="15" t="s">
        <v>54</v>
      </c>
      <c r="J33" s="15">
        <v>375.12</v>
      </c>
      <c r="K33" s="15">
        <v>0</v>
      </c>
      <c r="L33" s="19">
        <f t="shared" si="0"/>
        <v>375.12</v>
      </c>
    </row>
    <row r="34" spans="1:12">
      <c r="A34" s="13"/>
      <c r="B34" s="13"/>
      <c r="C34" s="13"/>
      <c r="D34" s="13"/>
      <c r="E34" s="14"/>
      <c r="F34" s="13"/>
      <c r="G34" s="13"/>
      <c r="H34" s="13"/>
      <c r="I34" s="15" t="s">
        <v>54</v>
      </c>
      <c r="J34" s="15">
        <v>3503.09</v>
      </c>
      <c r="K34" s="15">
        <v>0</v>
      </c>
      <c r="L34" s="19">
        <f t="shared" si="0"/>
        <v>3503.09</v>
      </c>
    </row>
    <row r="35" spans="1:12">
      <c r="A35" s="11"/>
      <c r="B35" s="11"/>
      <c r="C35" s="11"/>
      <c r="D35" s="11"/>
      <c r="E35" s="12"/>
      <c r="F35" s="11"/>
      <c r="G35" s="11"/>
      <c r="H35" s="11"/>
      <c r="I35" s="15" t="s">
        <v>20</v>
      </c>
      <c r="J35" s="15">
        <v>23272.78</v>
      </c>
      <c r="K35" s="15">
        <v>0</v>
      </c>
      <c r="L35" s="19">
        <f t="shared" si="0"/>
        <v>23272.78</v>
      </c>
    </row>
    <row r="36" ht="42" customHeight="1" spans="1:12">
      <c r="A36" s="15">
        <v>15</v>
      </c>
      <c r="B36" s="15" t="s">
        <v>91</v>
      </c>
      <c r="C36" s="15" t="s">
        <v>92</v>
      </c>
      <c r="D36" s="15" t="s">
        <v>93</v>
      </c>
      <c r="E36" s="16" t="s">
        <v>16</v>
      </c>
      <c r="F36" s="15" t="s">
        <v>94</v>
      </c>
      <c r="G36" s="15" t="s">
        <v>95</v>
      </c>
      <c r="H36" s="15">
        <f>J36</f>
        <v>34675.36</v>
      </c>
      <c r="I36" s="15" t="s">
        <v>19</v>
      </c>
      <c r="J36" s="15">
        <v>34675.36</v>
      </c>
      <c r="K36" s="15">
        <v>0</v>
      </c>
      <c r="L36" s="19">
        <f t="shared" ref="L36:L68" si="1">J36-K36</f>
        <v>34675.36</v>
      </c>
    </row>
    <row r="37" spans="1:12">
      <c r="A37" s="9">
        <v>16</v>
      </c>
      <c r="B37" s="9" t="s">
        <v>96</v>
      </c>
      <c r="C37" s="9" t="s">
        <v>97</v>
      </c>
      <c r="D37" s="9" t="s">
        <v>98</v>
      </c>
      <c r="E37" s="10" t="s">
        <v>16</v>
      </c>
      <c r="F37" s="9" t="s">
        <v>99</v>
      </c>
      <c r="G37" s="9" t="s">
        <v>100</v>
      </c>
      <c r="H37" s="9">
        <f>SUM(J37:J38)</f>
        <v>60744.32</v>
      </c>
      <c r="I37" s="15" t="s">
        <v>31</v>
      </c>
      <c r="J37" s="15">
        <v>14952</v>
      </c>
      <c r="K37" s="15">
        <v>14952</v>
      </c>
      <c r="L37" s="19">
        <f t="shared" si="1"/>
        <v>0</v>
      </c>
    </row>
    <row r="38" spans="1:12">
      <c r="A38" s="11"/>
      <c r="B38" s="11"/>
      <c r="C38" s="11"/>
      <c r="D38" s="11"/>
      <c r="E38" s="12"/>
      <c r="F38" s="11"/>
      <c r="G38" s="11"/>
      <c r="H38" s="11"/>
      <c r="I38" s="15" t="s">
        <v>32</v>
      </c>
      <c r="J38" s="15">
        <v>45792.32</v>
      </c>
      <c r="K38" s="15">
        <v>12514.52</v>
      </c>
      <c r="L38" s="19">
        <f t="shared" si="1"/>
        <v>33277.8</v>
      </c>
    </row>
    <row r="39" ht="23" customHeight="1" spans="1:12">
      <c r="A39" s="9">
        <v>17</v>
      </c>
      <c r="B39" s="9" t="s">
        <v>101</v>
      </c>
      <c r="C39" s="9" t="s">
        <v>102</v>
      </c>
      <c r="D39" s="9" t="s">
        <v>103</v>
      </c>
      <c r="E39" s="10" t="s">
        <v>16</v>
      </c>
      <c r="F39" s="9" t="s">
        <v>104</v>
      </c>
      <c r="G39" s="9" t="s">
        <v>105</v>
      </c>
      <c r="H39" s="9">
        <f>SUM(J39:J40)</f>
        <v>21447.6</v>
      </c>
      <c r="I39" s="15" t="s">
        <v>19</v>
      </c>
      <c r="J39" s="15">
        <v>19489.18</v>
      </c>
      <c r="K39" s="15">
        <v>19489.18</v>
      </c>
      <c r="L39" s="19">
        <f t="shared" si="1"/>
        <v>0</v>
      </c>
    </row>
    <row r="40" ht="33" customHeight="1" spans="1:12">
      <c r="A40" s="11"/>
      <c r="B40" s="11"/>
      <c r="C40" s="11"/>
      <c r="D40" s="11"/>
      <c r="E40" s="12"/>
      <c r="F40" s="11"/>
      <c r="G40" s="11"/>
      <c r="H40" s="11"/>
      <c r="I40" s="15" t="s">
        <v>20</v>
      </c>
      <c r="J40" s="15">
        <v>1958.42</v>
      </c>
      <c r="K40" s="15">
        <v>1958.42</v>
      </c>
      <c r="L40" s="19">
        <f t="shared" si="1"/>
        <v>0</v>
      </c>
    </row>
    <row r="41" ht="40.5" spans="1:12">
      <c r="A41" s="15">
        <v>18</v>
      </c>
      <c r="B41" s="15" t="s">
        <v>106</v>
      </c>
      <c r="C41" s="15" t="s">
        <v>107</v>
      </c>
      <c r="D41" s="15" t="s">
        <v>108</v>
      </c>
      <c r="E41" s="16" t="s">
        <v>16</v>
      </c>
      <c r="F41" s="15" t="s">
        <v>109</v>
      </c>
      <c r="G41" s="15" t="s">
        <v>110</v>
      </c>
      <c r="H41" s="15">
        <f>J41</f>
        <v>16800</v>
      </c>
      <c r="I41" s="15" t="s">
        <v>32</v>
      </c>
      <c r="J41" s="15">
        <v>16800</v>
      </c>
      <c r="K41" s="15">
        <v>0</v>
      </c>
      <c r="L41" s="19">
        <f t="shared" si="1"/>
        <v>16800</v>
      </c>
    </row>
    <row r="42" ht="18" customHeight="1" spans="1:12">
      <c r="A42" s="9">
        <v>19</v>
      </c>
      <c r="B42" s="9" t="s">
        <v>111</v>
      </c>
      <c r="C42" s="9" t="s">
        <v>112</v>
      </c>
      <c r="D42" s="9" t="s">
        <v>113</v>
      </c>
      <c r="E42" s="10" t="s">
        <v>16</v>
      </c>
      <c r="F42" s="9" t="s">
        <v>114</v>
      </c>
      <c r="G42" s="9" t="s">
        <v>74</v>
      </c>
      <c r="H42" s="9">
        <f>SUM(J42:J43)</f>
        <v>14031.35</v>
      </c>
      <c r="I42" s="15" t="s">
        <v>31</v>
      </c>
      <c r="J42" s="15">
        <v>5131.35</v>
      </c>
      <c r="K42" s="15">
        <v>0</v>
      </c>
      <c r="L42" s="19">
        <f t="shared" si="1"/>
        <v>5131.35</v>
      </c>
    </row>
    <row r="43" spans="1:12">
      <c r="A43" s="11"/>
      <c r="B43" s="11"/>
      <c r="C43" s="11"/>
      <c r="D43" s="11"/>
      <c r="E43" s="12"/>
      <c r="F43" s="11"/>
      <c r="G43" s="11"/>
      <c r="H43" s="11"/>
      <c r="I43" s="15" t="s">
        <v>32</v>
      </c>
      <c r="J43" s="15">
        <v>8900</v>
      </c>
      <c r="K43" s="15">
        <v>0</v>
      </c>
      <c r="L43" s="19">
        <f t="shared" si="1"/>
        <v>8900</v>
      </c>
    </row>
    <row r="44" ht="27" spans="1:12">
      <c r="A44" s="15">
        <v>20</v>
      </c>
      <c r="B44" s="15" t="s">
        <v>115</v>
      </c>
      <c r="C44" s="15" t="s">
        <v>116</v>
      </c>
      <c r="D44" s="15" t="s">
        <v>117</v>
      </c>
      <c r="E44" s="16" t="s">
        <v>16</v>
      </c>
      <c r="F44" s="15" t="s">
        <v>118</v>
      </c>
      <c r="G44" s="15" t="s">
        <v>119</v>
      </c>
      <c r="H44" s="15">
        <f>J44</f>
        <v>571358.53</v>
      </c>
      <c r="I44" s="15" t="s">
        <v>120</v>
      </c>
      <c r="J44" s="15">
        <v>571358.53</v>
      </c>
      <c r="K44" s="15">
        <v>0</v>
      </c>
      <c r="L44" s="19">
        <f t="shared" si="1"/>
        <v>571358.53</v>
      </c>
    </row>
    <row r="45" spans="1:12">
      <c r="A45" s="9">
        <v>21</v>
      </c>
      <c r="B45" s="9" t="s">
        <v>121</v>
      </c>
      <c r="C45" s="20" t="s">
        <v>122</v>
      </c>
      <c r="D45" s="9" t="s">
        <v>123</v>
      </c>
      <c r="E45" s="10" t="s">
        <v>16</v>
      </c>
      <c r="F45" s="9" t="s">
        <v>124</v>
      </c>
      <c r="G45" s="9" t="s">
        <v>125</v>
      </c>
      <c r="H45" s="9">
        <f>SUM(J45:J49)</f>
        <v>250584.52</v>
      </c>
      <c r="I45" s="15" t="s">
        <v>19</v>
      </c>
      <c r="J45" s="15">
        <v>43663.32</v>
      </c>
      <c r="K45" s="15">
        <v>0</v>
      </c>
      <c r="L45" s="19">
        <f t="shared" si="1"/>
        <v>43663.32</v>
      </c>
    </row>
    <row r="46" spans="1:12">
      <c r="A46" s="13"/>
      <c r="B46" s="13"/>
      <c r="C46" s="13"/>
      <c r="D46" s="13"/>
      <c r="E46" s="14"/>
      <c r="F46" s="13"/>
      <c r="G46" s="13"/>
      <c r="H46" s="13"/>
      <c r="I46" s="15" t="s">
        <v>54</v>
      </c>
      <c r="J46" s="15">
        <v>146622.38</v>
      </c>
      <c r="K46" s="15">
        <v>0</v>
      </c>
      <c r="L46" s="19">
        <f t="shared" si="1"/>
        <v>146622.38</v>
      </c>
    </row>
    <row r="47" spans="1:12">
      <c r="A47" s="13"/>
      <c r="B47" s="13"/>
      <c r="C47" s="13"/>
      <c r="D47" s="13"/>
      <c r="E47" s="14"/>
      <c r="F47" s="13"/>
      <c r="G47" s="13"/>
      <c r="H47" s="13"/>
      <c r="I47" s="15" t="s">
        <v>20</v>
      </c>
      <c r="J47" s="15">
        <v>2183.17</v>
      </c>
      <c r="K47" s="15">
        <v>0</v>
      </c>
      <c r="L47" s="19">
        <f t="shared" si="1"/>
        <v>2183.17</v>
      </c>
    </row>
    <row r="48" spans="1:12">
      <c r="A48" s="13"/>
      <c r="B48" s="13"/>
      <c r="C48" s="13"/>
      <c r="D48" s="13"/>
      <c r="E48" s="14"/>
      <c r="F48" s="13"/>
      <c r="G48" s="13"/>
      <c r="H48" s="13"/>
      <c r="I48" s="15" t="s">
        <v>32</v>
      </c>
      <c r="J48" s="15">
        <v>34974.09</v>
      </c>
      <c r="K48" s="15">
        <v>0</v>
      </c>
      <c r="L48" s="19">
        <f t="shared" si="1"/>
        <v>34974.09</v>
      </c>
    </row>
    <row r="49" spans="1:12">
      <c r="A49" s="11"/>
      <c r="B49" s="11"/>
      <c r="C49" s="11"/>
      <c r="D49" s="11"/>
      <c r="E49" s="12"/>
      <c r="F49" s="11"/>
      <c r="G49" s="11"/>
      <c r="H49" s="11"/>
      <c r="I49" s="15" t="s">
        <v>120</v>
      </c>
      <c r="J49" s="15">
        <v>23141.56</v>
      </c>
      <c r="K49" s="15">
        <v>0</v>
      </c>
      <c r="L49" s="19">
        <f t="shared" si="1"/>
        <v>23141.56</v>
      </c>
    </row>
    <row r="50" spans="1:12">
      <c r="A50" s="9">
        <v>22</v>
      </c>
      <c r="B50" s="9" t="s">
        <v>126</v>
      </c>
      <c r="C50" s="9" t="s">
        <v>127</v>
      </c>
      <c r="D50" s="9" t="s">
        <v>128</v>
      </c>
      <c r="E50" s="10" t="s">
        <v>16</v>
      </c>
      <c r="F50" s="9" t="s">
        <v>129</v>
      </c>
      <c r="G50" s="9" t="s">
        <v>130</v>
      </c>
      <c r="H50" s="9">
        <f>SUM(J50:J54)</f>
        <v>591902.45</v>
      </c>
      <c r="I50" s="15" t="s">
        <v>19</v>
      </c>
      <c r="J50" s="15">
        <v>299046.16</v>
      </c>
      <c r="K50" s="15">
        <v>0</v>
      </c>
      <c r="L50" s="19">
        <f t="shared" si="1"/>
        <v>299046.16</v>
      </c>
    </row>
    <row r="51" spans="1:12">
      <c r="A51" s="13"/>
      <c r="B51" s="13"/>
      <c r="C51" s="13"/>
      <c r="D51" s="13"/>
      <c r="E51" s="14"/>
      <c r="F51" s="13"/>
      <c r="G51" s="13"/>
      <c r="H51" s="13"/>
      <c r="I51" s="15" t="s">
        <v>54</v>
      </c>
      <c r="J51" s="15">
        <v>184984.94</v>
      </c>
      <c r="K51" s="15">
        <v>0</v>
      </c>
      <c r="L51" s="19">
        <f t="shared" si="1"/>
        <v>184984.94</v>
      </c>
    </row>
    <row r="52" spans="1:12">
      <c r="A52" s="13"/>
      <c r="B52" s="13"/>
      <c r="C52" s="13"/>
      <c r="D52" s="13"/>
      <c r="E52" s="14"/>
      <c r="F52" s="13"/>
      <c r="G52" s="13"/>
      <c r="H52" s="13"/>
      <c r="I52" s="15" t="s">
        <v>20</v>
      </c>
      <c r="J52" s="15">
        <v>14952.31</v>
      </c>
      <c r="K52" s="15">
        <v>0</v>
      </c>
      <c r="L52" s="19">
        <f t="shared" si="1"/>
        <v>14952.31</v>
      </c>
    </row>
    <row r="53" spans="1:12">
      <c r="A53" s="13"/>
      <c r="B53" s="13"/>
      <c r="C53" s="13"/>
      <c r="D53" s="13"/>
      <c r="E53" s="14"/>
      <c r="F53" s="13"/>
      <c r="G53" s="13"/>
      <c r="H53" s="13"/>
      <c r="I53" s="15" t="s">
        <v>131</v>
      </c>
      <c r="J53" s="15">
        <v>3142.2</v>
      </c>
      <c r="K53" s="15">
        <v>0</v>
      </c>
      <c r="L53" s="19">
        <f t="shared" si="1"/>
        <v>3142.2</v>
      </c>
    </row>
    <row r="54" spans="1:12">
      <c r="A54" s="11"/>
      <c r="B54" s="11"/>
      <c r="C54" s="11"/>
      <c r="D54" s="11"/>
      <c r="E54" s="12"/>
      <c r="F54" s="11"/>
      <c r="G54" s="11"/>
      <c r="H54" s="11"/>
      <c r="I54" s="15" t="s">
        <v>120</v>
      </c>
      <c r="J54" s="15">
        <v>89776.84</v>
      </c>
      <c r="K54" s="15">
        <v>0</v>
      </c>
      <c r="L54" s="19">
        <f t="shared" si="1"/>
        <v>89776.84</v>
      </c>
    </row>
    <row r="55" ht="36" customHeight="1" spans="1:12">
      <c r="A55" s="15">
        <v>23</v>
      </c>
      <c r="B55" s="15" t="s">
        <v>132</v>
      </c>
      <c r="C55" s="15" t="s">
        <v>133</v>
      </c>
      <c r="D55" s="15" t="s">
        <v>134</v>
      </c>
      <c r="E55" s="16" t="s">
        <v>16</v>
      </c>
      <c r="F55" s="15" t="s">
        <v>135</v>
      </c>
      <c r="G55" s="15" t="s">
        <v>136</v>
      </c>
      <c r="H55" s="15">
        <f>SUM(J55)</f>
        <v>1475484.54</v>
      </c>
      <c r="I55" s="15" t="s">
        <v>54</v>
      </c>
      <c r="J55" s="15">
        <v>1475484.54</v>
      </c>
      <c r="K55" s="15">
        <v>0</v>
      </c>
      <c r="L55" s="19">
        <f t="shared" si="1"/>
        <v>1475484.54</v>
      </c>
    </row>
    <row r="56" ht="26" customHeight="1" spans="1:12">
      <c r="A56" s="9">
        <v>24</v>
      </c>
      <c r="B56" s="9" t="s">
        <v>137</v>
      </c>
      <c r="C56" s="9" t="s">
        <v>138</v>
      </c>
      <c r="D56" s="9" t="s">
        <v>139</v>
      </c>
      <c r="E56" s="10" t="s">
        <v>16</v>
      </c>
      <c r="F56" s="9" t="s">
        <v>140</v>
      </c>
      <c r="G56" s="9" t="s">
        <v>141</v>
      </c>
      <c r="H56" s="9">
        <f>SUM(J56:J57)</f>
        <v>197578.99</v>
      </c>
      <c r="I56" s="15" t="s">
        <v>19</v>
      </c>
      <c r="J56" s="15">
        <v>188170.47</v>
      </c>
      <c r="K56" s="15">
        <v>188170.47</v>
      </c>
      <c r="L56" s="19">
        <f t="shared" si="1"/>
        <v>0</v>
      </c>
    </row>
    <row r="57" ht="27" customHeight="1" spans="1:12">
      <c r="A57" s="11"/>
      <c r="B57" s="11"/>
      <c r="C57" s="11"/>
      <c r="D57" s="11"/>
      <c r="E57" s="12"/>
      <c r="F57" s="11"/>
      <c r="G57" s="11"/>
      <c r="H57" s="11"/>
      <c r="I57" s="15" t="s">
        <v>20</v>
      </c>
      <c r="J57" s="15">
        <v>9408.52</v>
      </c>
      <c r="K57" s="15">
        <v>9408.52</v>
      </c>
      <c r="L57" s="19">
        <f t="shared" si="1"/>
        <v>0</v>
      </c>
    </row>
    <row r="58" ht="21" customHeight="1" spans="1:12">
      <c r="A58" s="9">
        <v>25</v>
      </c>
      <c r="B58" s="9" t="s">
        <v>142</v>
      </c>
      <c r="C58" s="9" t="s">
        <v>143</v>
      </c>
      <c r="D58" s="9" t="s">
        <v>144</v>
      </c>
      <c r="E58" s="10" t="s">
        <v>16</v>
      </c>
      <c r="F58" s="9" t="s">
        <v>145</v>
      </c>
      <c r="G58" s="9" t="s">
        <v>146</v>
      </c>
      <c r="H58" s="9">
        <f>SUM(J58:J59)</f>
        <v>14927.19</v>
      </c>
      <c r="I58" s="15" t="s">
        <v>19</v>
      </c>
      <c r="J58" s="15">
        <v>14563.11</v>
      </c>
      <c r="K58" s="15">
        <v>14563.11</v>
      </c>
      <c r="L58" s="19">
        <f t="shared" si="1"/>
        <v>0</v>
      </c>
    </row>
    <row r="59" ht="25" customHeight="1" spans="1:12">
      <c r="A59" s="11"/>
      <c r="B59" s="11"/>
      <c r="C59" s="11"/>
      <c r="D59" s="11"/>
      <c r="E59" s="12"/>
      <c r="F59" s="11"/>
      <c r="G59" s="11"/>
      <c r="H59" s="11"/>
      <c r="I59" s="15" t="s">
        <v>20</v>
      </c>
      <c r="J59" s="15">
        <v>364.08</v>
      </c>
      <c r="K59" s="15">
        <v>364.08</v>
      </c>
      <c r="L59" s="19">
        <f t="shared" si="1"/>
        <v>0</v>
      </c>
    </row>
    <row r="60" ht="21" customHeight="1" spans="1:12">
      <c r="A60" s="9">
        <v>26</v>
      </c>
      <c r="B60" s="9" t="s">
        <v>147</v>
      </c>
      <c r="C60" s="9" t="s">
        <v>148</v>
      </c>
      <c r="D60" s="9" t="s">
        <v>149</v>
      </c>
      <c r="E60" s="10" t="s">
        <v>16</v>
      </c>
      <c r="F60" s="9" t="s">
        <v>150</v>
      </c>
      <c r="G60" s="9" t="s">
        <v>151</v>
      </c>
      <c r="H60" s="9">
        <f>SUM(J60:J61)</f>
        <v>528853.16</v>
      </c>
      <c r="I60" s="15" t="s">
        <v>19</v>
      </c>
      <c r="J60" s="15">
        <v>503669.68</v>
      </c>
      <c r="K60" s="15">
        <v>0</v>
      </c>
      <c r="L60" s="19">
        <f t="shared" si="1"/>
        <v>503669.68</v>
      </c>
    </row>
    <row r="61" ht="30" customHeight="1" spans="1:12">
      <c r="A61" s="11"/>
      <c r="B61" s="11"/>
      <c r="C61" s="11"/>
      <c r="D61" s="11"/>
      <c r="E61" s="12"/>
      <c r="F61" s="11"/>
      <c r="G61" s="11"/>
      <c r="H61" s="11"/>
      <c r="I61" s="15" t="s">
        <v>20</v>
      </c>
      <c r="J61" s="15">
        <v>25183.48</v>
      </c>
      <c r="K61" s="15">
        <v>0</v>
      </c>
      <c r="L61" s="19">
        <f t="shared" si="1"/>
        <v>25183.48</v>
      </c>
    </row>
    <row r="62" spans="1:12">
      <c r="A62" s="9">
        <v>27</v>
      </c>
      <c r="B62" s="9" t="s">
        <v>152</v>
      </c>
      <c r="C62" s="9" t="s">
        <v>153</v>
      </c>
      <c r="D62" s="9" t="s">
        <v>154</v>
      </c>
      <c r="E62" s="10" t="s">
        <v>16</v>
      </c>
      <c r="F62" s="9" t="s">
        <v>155</v>
      </c>
      <c r="G62" s="9" t="s">
        <v>156</v>
      </c>
      <c r="H62" s="9">
        <f>SUM(J62:J65)</f>
        <v>54776.69</v>
      </c>
      <c r="I62" s="15" t="s">
        <v>19</v>
      </c>
      <c r="J62" s="15">
        <v>49682.32</v>
      </c>
      <c r="K62" s="15">
        <v>0</v>
      </c>
      <c r="L62" s="19">
        <f t="shared" si="1"/>
        <v>49682.32</v>
      </c>
    </row>
    <row r="63" spans="1:12">
      <c r="A63" s="13"/>
      <c r="B63" s="13"/>
      <c r="C63" s="13"/>
      <c r="D63" s="13"/>
      <c r="E63" s="14"/>
      <c r="F63" s="13"/>
      <c r="G63" s="13"/>
      <c r="H63" s="13"/>
      <c r="I63" s="15" t="s">
        <v>54</v>
      </c>
      <c r="J63" s="15">
        <v>3312.15</v>
      </c>
      <c r="K63" s="15">
        <v>0</v>
      </c>
      <c r="L63" s="19">
        <f t="shared" si="1"/>
        <v>3312.15</v>
      </c>
    </row>
    <row r="64" spans="1:12">
      <c r="A64" s="13"/>
      <c r="B64" s="13"/>
      <c r="C64" s="13"/>
      <c r="D64" s="13"/>
      <c r="E64" s="14"/>
      <c r="F64" s="13"/>
      <c r="G64" s="13"/>
      <c r="H64" s="13"/>
      <c r="I64" s="15" t="s">
        <v>20</v>
      </c>
      <c r="J64" s="15">
        <v>1526.32</v>
      </c>
      <c r="K64" s="15">
        <v>0</v>
      </c>
      <c r="L64" s="19">
        <f t="shared" si="1"/>
        <v>1526.32</v>
      </c>
    </row>
    <row r="65" spans="1:12">
      <c r="A65" s="11"/>
      <c r="B65" s="11"/>
      <c r="C65" s="11"/>
      <c r="D65" s="11"/>
      <c r="E65" s="12"/>
      <c r="F65" s="11"/>
      <c r="G65" s="11"/>
      <c r="H65" s="11"/>
      <c r="I65" s="15" t="s">
        <v>131</v>
      </c>
      <c r="J65" s="15">
        <v>255.9</v>
      </c>
      <c r="K65" s="15">
        <v>0</v>
      </c>
      <c r="L65" s="19">
        <f t="shared" si="1"/>
        <v>255.9</v>
      </c>
    </row>
    <row r="66" spans="1:12">
      <c r="A66" s="9">
        <v>28</v>
      </c>
      <c r="B66" s="9" t="s">
        <v>157</v>
      </c>
      <c r="C66" s="9" t="s">
        <v>158</v>
      </c>
      <c r="D66" s="9" t="s">
        <v>159</v>
      </c>
      <c r="E66" s="10" t="s">
        <v>16</v>
      </c>
      <c r="F66" s="9" t="s">
        <v>160</v>
      </c>
      <c r="G66" s="9" t="s">
        <v>161</v>
      </c>
      <c r="H66" s="9">
        <f>SUM(J66:J68)</f>
        <v>42899.76</v>
      </c>
      <c r="I66" s="15" t="s">
        <v>19</v>
      </c>
      <c r="J66" s="15">
        <v>39714.73</v>
      </c>
      <c r="K66" s="15">
        <v>0</v>
      </c>
      <c r="L66" s="19">
        <f t="shared" si="1"/>
        <v>39714.73</v>
      </c>
    </row>
    <row r="67" spans="1:12">
      <c r="A67" s="13"/>
      <c r="B67" s="13"/>
      <c r="C67" s="13"/>
      <c r="D67" s="13"/>
      <c r="E67" s="14"/>
      <c r="F67" s="13"/>
      <c r="G67" s="13"/>
      <c r="H67" s="13"/>
      <c r="I67" s="15" t="s">
        <v>54</v>
      </c>
      <c r="J67" s="15">
        <v>2461.25</v>
      </c>
      <c r="K67" s="15">
        <v>0</v>
      </c>
      <c r="L67" s="19">
        <f t="shared" si="1"/>
        <v>2461.25</v>
      </c>
    </row>
    <row r="68" spans="1:12">
      <c r="A68" s="11"/>
      <c r="B68" s="11"/>
      <c r="C68" s="11"/>
      <c r="D68" s="11"/>
      <c r="E68" s="12"/>
      <c r="F68" s="11"/>
      <c r="G68" s="11"/>
      <c r="H68" s="11"/>
      <c r="I68" s="15" t="s">
        <v>20</v>
      </c>
      <c r="J68" s="15">
        <v>723.78</v>
      </c>
      <c r="K68" s="15">
        <v>0</v>
      </c>
      <c r="L68" s="19">
        <f t="shared" si="1"/>
        <v>723.78</v>
      </c>
    </row>
  </sheetData>
  <mergeCells count="169">
    <mergeCell ref="A1:L1"/>
    <mergeCell ref="A3:A4"/>
    <mergeCell ref="A5:A6"/>
    <mergeCell ref="A7:A9"/>
    <mergeCell ref="A10:A12"/>
    <mergeCell ref="A13:A14"/>
    <mergeCell ref="A15:A18"/>
    <mergeCell ref="A20:A22"/>
    <mergeCell ref="A24:A25"/>
    <mergeCell ref="A26:A28"/>
    <mergeCell ref="A29:A30"/>
    <mergeCell ref="A32:A35"/>
    <mergeCell ref="A37:A38"/>
    <mergeCell ref="A39:A40"/>
    <mergeCell ref="A42:A43"/>
    <mergeCell ref="A45:A49"/>
    <mergeCell ref="A50:A54"/>
    <mergeCell ref="A56:A57"/>
    <mergeCell ref="A58:A59"/>
    <mergeCell ref="A60:A61"/>
    <mergeCell ref="A62:A65"/>
    <mergeCell ref="A66:A68"/>
    <mergeCell ref="B3:B4"/>
    <mergeCell ref="B5:B6"/>
    <mergeCell ref="B7:B9"/>
    <mergeCell ref="B10:B12"/>
    <mergeCell ref="B13:B14"/>
    <mergeCell ref="B15:B18"/>
    <mergeCell ref="B20:B22"/>
    <mergeCell ref="B24:B25"/>
    <mergeCell ref="B26:B28"/>
    <mergeCell ref="B29:B30"/>
    <mergeCell ref="B32:B35"/>
    <mergeCell ref="B37:B38"/>
    <mergeCell ref="B39:B40"/>
    <mergeCell ref="B42:B43"/>
    <mergeCell ref="B45:B49"/>
    <mergeCell ref="B50:B54"/>
    <mergeCell ref="B56:B57"/>
    <mergeCell ref="B58:B59"/>
    <mergeCell ref="B60:B61"/>
    <mergeCell ref="B62:B65"/>
    <mergeCell ref="B66:B68"/>
    <mergeCell ref="C3:C4"/>
    <mergeCell ref="C5:C6"/>
    <mergeCell ref="C7:C9"/>
    <mergeCell ref="C10:C12"/>
    <mergeCell ref="C13:C14"/>
    <mergeCell ref="C15:C18"/>
    <mergeCell ref="C20:C22"/>
    <mergeCell ref="C24:C25"/>
    <mergeCell ref="C26:C28"/>
    <mergeCell ref="C29:C30"/>
    <mergeCell ref="C32:C35"/>
    <mergeCell ref="C37:C38"/>
    <mergeCell ref="C39:C40"/>
    <mergeCell ref="C42:C43"/>
    <mergeCell ref="C45:C49"/>
    <mergeCell ref="C50:C54"/>
    <mergeCell ref="C56:C57"/>
    <mergeCell ref="C58:C59"/>
    <mergeCell ref="C60:C61"/>
    <mergeCell ref="C62:C65"/>
    <mergeCell ref="C66:C68"/>
    <mergeCell ref="D3:D4"/>
    <mergeCell ref="D5:D6"/>
    <mergeCell ref="D7:D9"/>
    <mergeCell ref="D10:D12"/>
    <mergeCell ref="D13:D14"/>
    <mergeCell ref="D15:D18"/>
    <mergeCell ref="D20:D22"/>
    <mergeCell ref="D24:D25"/>
    <mergeCell ref="D26:D28"/>
    <mergeCell ref="D29:D30"/>
    <mergeCell ref="D32:D35"/>
    <mergeCell ref="D37:D38"/>
    <mergeCell ref="D39:D40"/>
    <mergeCell ref="D42:D43"/>
    <mergeCell ref="D45:D49"/>
    <mergeCell ref="D50:D54"/>
    <mergeCell ref="D56:D57"/>
    <mergeCell ref="D58:D59"/>
    <mergeCell ref="D60:D61"/>
    <mergeCell ref="D62:D65"/>
    <mergeCell ref="D66:D68"/>
    <mergeCell ref="E3:E4"/>
    <mergeCell ref="E5:E6"/>
    <mergeCell ref="E7:E9"/>
    <mergeCell ref="E10:E12"/>
    <mergeCell ref="E13:E14"/>
    <mergeCell ref="E15:E18"/>
    <mergeCell ref="E20:E22"/>
    <mergeCell ref="E24:E25"/>
    <mergeCell ref="E26:E28"/>
    <mergeCell ref="E29:E30"/>
    <mergeCell ref="E32:E35"/>
    <mergeCell ref="E37:E38"/>
    <mergeCell ref="E39:E40"/>
    <mergeCell ref="E42:E43"/>
    <mergeCell ref="E45:E49"/>
    <mergeCell ref="E50:E54"/>
    <mergeCell ref="E56:E57"/>
    <mergeCell ref="E58:E59"/>
    <mergeCell ref="E60:E61"/>
    <mergeCell ref="E62:E65"/>
    <mergeCell ref="E66:E68"/>
    <mergeCell ref="F3:F4"/>
    <mergeCell ref="F5:F6"/>
    <mergeCell ref="F7:F9"/>
    <mergeCell ref="F10:F12"/>
    <mergeCell ref="F13:F14"/>
    <mergeCell ref="F15:F18"/>
    <mergeCell ref="F20:F22"/>
    <mergeCell ref="F24:F25"/>
    <mergeCell ref="F26:F28"/>
    <mergeCell ref="F29:F30"/>
    <mergeCell ref="F32:F35"/>
    <mergeCell ref="F37:F38"/>
    <mergeCell ref="F39:F40"/>
    <mergeCell ref="F42:F43"/>
    <mergeCell ref="F45:F49"/>
    <mergeCell ref="F50:F54"/>
    <mergeCell ref="F56:F57"/>
    <mergeCell ref="F58:F59"/>
    <mergeCell ref="F60:F61"/>
    <mergeCell ref="F62:F65"/>
    <mergeCell ref="F66:F68"/>
    <mergeCell ref="G3:G4"/>
    <mergeCell ref="G5:G6"/>
    <mergeCell ref="G7:G9"/>
    <mergeCell ref="G10:G12"/>
    <mergeCell ref="G13:G14"/>
    <mergeCell ref="G15:G18"/>
    <mergeCell ref="G20:G22"/>
    <mergeCell ref="G24:G25"/>
    <mergeCell ref="G26:G28"/>
    <mergeCell ref="G29:G30"/>
    <mergeCell ref="G32:G35"/>
    <mergeCell ref="G37:G38"/>
    <mergeCell ref="G39:G40"/>
    <mergeCell ref="G42:G43"/>
    <mergeCell ref="G45:G49"/>
    <mergeCell ref="G50:G54"/>
    <mergeCell ref="G56:G57"/>
    <mergeCell ref="G58:G59"/>
    <mergeCell ref="G60:G61"/>
    <mergeCell ref="G62:G65"/>
    <mergeCell ref="G66:G68"/>
    <mergeCell ref="H3:H4"/>
    <mergeCell ref="H5:H6"/>
    <mergeCell ref="H7:H9"/>
    <mergeCell ref="H10:H12"/>
    <mergeCell ref="H13:H14"/>
    <mergeCell ref="H15:H18"/>
    <mergeCell ref="H20:H22"/>
    <mergeCell ref="H24:H25"/>
    <mergeCell ref="H26:H28"/>
    <mergeCell ref="H29:H30"/>
    <mergeCell ref="H32:H35"/>
    <mergeCell ref="H37:H38"/>
    <mergeCell ref="H39:H40"/>
    <mergeCell ref="H42:H43"/>
    <mergeCell ref="H45:H49"/>
    <mergeCell ref="H50:H54"/>
    <mergeCell ref="H56:H57"/>
    <mergeCell ref="H58:H59"/>
    <mergeCell ref="H60:H61"/>
    <mergeCell ref="H62:H65"/>
    <mergeCell ref="H66:H68"/>
  </mergeCells>
  <pageMargins left="0.7" right="0.7" top="0.75" bottom="0.75" header="0.3" footer="0.3"/>
  <pageSetup paperSize="9" scale="89" fitToHeight="0" orientation="landscape"/>
  <headerFooter/>
  <ignoredErrors>
    <ignoredError sqref="H46:H68 H3:H4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2022-09-26T02:37:40Z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0EB511F1A5474B9EA44F17C6229F3E87</vt:lpwstr>
  </property>
</Properties>
</file>